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N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<sst xmlns="http://schemas.openxmlformats.org/spreadsheetml/2006/main" count="89" uniqueCount="64">
  <si>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</si>
  <si>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</si>
  <si>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</si>
  <si>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</si>
  <si>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</si>
  <si>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</si>
  <si>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</si>
  <si>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</si>
  <si>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</si>
  <si>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</si>
  <si>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</si>
  <si>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</si>
  <si>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</si>
  <si>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</si>
  <si>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</si>
  <si>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</si>
  <si>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</si>
  <si>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</si>
  <si>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</si>
  <si>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</si>
  <si>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</si>
  <si>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</si>
  <si>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</si>
  <si>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</si>
  <si>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</si>
  <si>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</si>
  <si>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</si>
  <si>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</si>
  <si>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</si>
  <si>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</si>
  <si>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</si>
  <si>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</si>
  <si>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</si>
  <si>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</si>
  <si>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</si>
  <si>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</si>
  <si>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</si>
  <si>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</si>
  <si>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</si>
  <si>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</si>
  <si>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</si>
  <si>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</si>
  <si>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</si>
  <si>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</si>
  <si>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</si>
  <si>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</si>
  <si>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</si>
  <si>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</si>
  <si>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</si>
  <si>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</si>
  <si>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</si>
  <si>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</si>
  <si>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</si>
  <si>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</si>
  <si>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</si>
  <si>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</si>
  <si>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</si>
  <si>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Π</t>
  </si>
  <si>
    <t xml:space="preserve"> Οικονομική</t>
  </si>
  <si>
    <t>PIVOT READY</t>
  </si>
  <si>
    <t>Δεκ.' 20</t>
  </si>
  <si>
    <t>P</t>
  </si>
  <si>
    <t>Ιαν.' 21</t>
  </si>
  <si>
    <t>ΠΙΝΑΚΑΣ 12 : Εγγεγραμμένη Ανεργία κατά Οικονομική Δραστηριότητα και Επαρχία τον Δεκέμβριο του 2020 και Ιανουάριο του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</si>
</sst>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9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NumberFormat="1"/>
    <xf numFmtId="0" fontId="0" fillId="0" borderId="13" xfId="0" applyNumberFormat="1" applyBorder="1"/>
    <xf numFmtId="3" fontId="6" fillId="0" borderId="13" xfId="0" applyNumberFormat="1" applyFont="1" applyFill="1" applyBorder="1"/>
    <xf numFmtId="9" fontId="6" fillId="0" borderId="13" xfId="0" applyNumberFormat="1" applyFont="1" applyFill="1" applyBorder="1"/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P28" sqref="P28"/>
    </sheetView>
  </sheetViews>
  <sheetFormatPr defaultRowHeight="12.75" x14ac:dyDescent="0.2"/>
  <cols>
    <col min="1" max="1" width="0.7109375" customWidth="1"/>
    <col min="2" max="3" width="2.85546875" customWidth="1"/>
    <col min="4" max="4" width="18.5703125" customWidth="1"/>
    <col min="5" max="5" width="9" customWidth="1"/>
    <col min="6" max="6" width="8.85546875" customWidth="1"/>
    <col min="7" max="7" width="6" style="2" customWidth="1"/>
    <col min="8" max="8" width="5.85546875" style="2" customWidth="1"/>
    <col min="9" max="10" width="8.7109375" customWidth="1"/>
    <col min="11" max="11" width="5.85546875" style="2" customWidth="1"/>
    <col min="12" max="12" width="7.28515625" style="2" customWidth="1"/>
    <col min="13" max="13" width="8.7109375" style="2" customWidth="1"/>
    <col min="14" max="14" width="8.85546875" style="2" customWidth="1"/>
    <col min="15" max="15" width="6" style="2" customWidth="1"/>
    <col min="16" max="16" width="7.42578125" style="2" customWidth="1"/>
    <col min="17" max="17" width="9.28515625" customWidth="1"/>
    <col min="18" max="18" width="9" customWidth="1"/>
    <col min="19" max="19" width="7.140625" style="2" customWidth="1"/>
    <col min="20" max="20" width="6.42578125" style="2" customWidth="1"/>
    <col min="21" max="22" width="8.42578125" customWidth="1"/>
    <col min="23" max="23" width="6" customWidth="1"/>
    <col min="24" max="24" width="6.7109375" customWidth="1"/>
    <col min="25" max="25" width="9.5703125" customWidth="1"/>
    <col min="26" max="26" width="9" customWidth="1"/>
    <col min="27" max="27" width="7.5703125" customWidth="1"/>
    <col min="28" max="28" width="6.42578125" customWidth="1"/>
  </cols>
  <sheetData>
    <row r="1" spans="2:29" x14ac:dyDescent="0.2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58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3"/>
      <c r="C4" s="23"/>
      <c r="D4" s="20" t="s">
        <v>3</v>
      </c>
      <c r="E4" s="28" t="s">
        <v>60</v>
      </c>
      <c r="F4" s="28" t="s">
        <v>62</v>
      </c>
      <c r="G4" s="53" t="s">
        <v>1</v>
      </c>
      <c r="H4" s="53"/>
      <c r="I4" s="28" t="s">
        <v>60</v>
      </c>
      <c r="J4" s="28" t="s">
        <v>62</v>
      </c>
      <c r="K4" s="53" t="s">
        <v>1</v>
      </c>
      <c r="L4" s="53"/>
      <c r="M4" s="28" t="s">
        <v>60</v>
      </c>
      <c r="N4" s="28" t="s">
        <v>62</v>
      </c>
      <c r="O4" s="53" t="s">
        <v>1</v>
      </c>
      <c r="P4" s="53"/>
      <c r="Q4" s="28" t="s">
        <v>60</v>
      </c>
      <c r="R4" s="28" t="s">
        <v>62</v>
      </c>
      <c r="S4" s="53" t="s">
        <v>1</v>
      </c>
      <c r="T4" s="53"/>
      <c r="U4" s="28" t="s">
        <v>60</v>
      </c>
      <c r="V4" s="28" t="s">
        <v>62</v>
      </c>
      <c r="W4" s="53" t="s">
        <v>1</v>
      </c>
      <c r="X4" s="53"/>
      <c r="Y4" s="28" t="s">
        <v>60</v>
      </c>
      <c r="Z4" s="28" t="s">
        <v>62</v>
      </c>
      <c r="AA4" s="53" t="s">
        <v>1</v>
      </c>
      <c r="AB4" s="54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55</v>
      </c>
      <c r="F6" s="17">
        <v>51</v>
      </c>
      <c r="G6" s="11">
        <f>F6-E6</f>
        <v>-4</v>
      </c>
      <c r="H6" s="19">
        <f>G6/E6</f>
        <v>-7.2727272727272724E-2</v>
      </c>
      <c r="I6" s="17">
        <v>32</v>
      </c>
      <c r="J6" s="17">
        <v>28</v>
      </c>
      <c r="K6" s="11">
        <f>J6-I6</f>
        <v>-4</v>
      </c>
      <c r="L6" s="19">
        <f>K6/I6</f>
        <v>-0.125</v>
      </c>
      <c r="M6" s="17">
        <v>30</v>
      </c>
      <c r="N6" s="17">
        <v>25</v>
      </c>
      <c r="O6" s="11">
        <f>N6-M6</f>
        <v>-5</v>
      </c>
      <c r="P6" s="19">
        <f>O6/M6</f>
        <v>-0.16666666666666666</v>
      </c>
      <c r="Q6" s="17">
        <v>84</v>
      </c>
      <c r="R6" s="17">
        <v>75</v>
      </c>
      <c r="S6" s="11">
        <f>R6-Q6</f>
        <v>-9</v>
      </c>
      <c r="T6" s="19">
        <f>S6/Q6</f>
        <v>-0.10714285714285714</v>
      </c>
      <c r="U6" s="17">
        <v>24</v>
      </c>
      <c r="V6" s="17">
        <v>30</v>
      </c>
      <c r="W6" s="11">
        <f>V6-U6</f>
        <v>6</v>
      </c>
      <c r="X6" s="19">
        <f>W6/U6</f>
        <v>0.25</v>
      </c>
      <c r="Y6" s="17">
        <f>E6+I6+M6+Q6+U6</f>
        <v>225</v>
      </c>
      <c r="Z6" s="17">
        <f>F6+J6+N6+R6+V6</f>
        <v>209</v>
      </c>
      <c r="AA6" s="11">
        <f>Z6-Y6</f>
        <v>-16</v>
      </c>
      <c r="AB6" s="18">
        <f>AA6/Y6</f>
        <v>-7.1111111111111111E-2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13</v>
      </c>
      <c r="F7" s="17">
        <v>12</v>
      </c>
      <c r="G7" s="11">
        <f t="shared" ref="G7:G22" si="0">F7-E7</f>
        <v>-1</v>
      </c>
      <c r="H7" s="19">
        <f t="shared" ref="H7:H22" si="1">G7/E7</f>
        <v>-7.6923076923076927E-2</v>
      </c>
      <c r="I7" s="17">
        <v>12</v>
      </c>
      <c r="J7" s="17">
        <v>11</v>
      </c>
      <c r="K7" s="11">
        <f t="shared" ref="K7:K21" si="2">J7-I7</f>
        <v>-1</v>
      </c>
      <c r="L7" s="19">
        <f t="shared" ref="L7:L21" si="3">K7/I7</f>
        <v>-8.3333333333333329E-2</v>
      </c>
      <c r="M7" s="17">
        <v>5</v>
      </c>
      <c r="N7" s="17">
        <v>6</v>
      </c>
      <c r="O7" s="11">
        <f t="shared" ref="O7:O21" si="4">N7-M7</f>
        <v>1</v>
      </c>
      <c r="P7" s="19">
        <f t="shared" ref="P7:P21" si="5">O7/M7</f>
        <v>0.2</v>
      </c>
      <c r="Q7" s="17">
        <v>10</v>
      </c>
      <c r="R7" s="17">
        <v>11</v>
      </c>
      <c r="S7" s="11">
        <f t="shared" ref="S7:S21" si="6">R7-Q7</f>
        <v>1</v>
      </c>
      <c r="T7" s="19">
        <f t="shared" ref="T7:T21" si="7">S7/Q7</f>
        <v>0.1</v>
      </c>
      <c r="U7" s="17">
        <v>2</v>
      </c>
      <c r="V7" s="17">
        <v>2</v>
      </c>
      <c r="W7" s="11">
        <f t="shared" ref="W7:W22" si="8">V7-U7</f>
        <v>0</v>
      </c>
      <c r="X7" s="19">
        <f t="shared" ref="X7:X21" si="9">W7/U7</f>
        <v>0</v>
      </c>
      <c r="Y7" s="17">
        <f t="shared" ref="Y7:Y21" si="10">E7+I7+M7+Q7+U7</f>
        <v>42</v>
      </c>
      <c r="Z7" s="17">
        <f t="shared" ref="Z7:Z21" si="11">F7+J7+N7+R7+V7</f>
        <v>42</v>
      </c>
      <c r="AA7" s="11">
        <f t="shared" ref="AA7:AA21" si="12">Z7-Y7</f>
        <v>0</v>
      </c>
      <c r="AB7" s="18">
        <f t="shared" ref="AB7:AB21" si="13">AA7/Y7</f>
        <v>0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810</v>
      </c>
      <c r="F8" s="17">
        <v>796</v>
      </c>
      <c r="G8" s="11">
        <f t="shared" si="0"/>
        <v>-14</v>
      </c>
      <c r="H8" s="19">
        <f t="shared" si="1"/>
        <v>-1.7283950617283949E-2</v>
      </c>
      <c r="I8" s="17">
        <v>398</v>
      </c>
      <c r="J8" s="17">
        <v>384</v>
      </c>
      <c r="K8" s="11">
        <f t="shared" si="2"/>
        <v>-14</v>
      </c>
      <c r="L8" s="19">
        <f t="shared" si="3"/>
        <v>-3.5175879396984924E-2</v>
      </c>
      <c r="M8" s="17">
        <v>164</v>
      </c>
      <c r="N8" s="17">
        <v>159</v>
      </c>
      <c r="O8" s="11">
        <f t="shared" si="4"/>
        <v>-5</v>
      </c>
      <c r="P8" s="19">
        <f t="shared" si="5"/>
        <v>-3.048780487804878E-2</v>
      </c>
      <c r="Q8" s="17">
        <v>553</v>
      </c>
      <c r="R8" s="17">
        <v>560</v>
      </c>
      <c r="S8" s="11">
        <f t="shared" si="6"/>
        <v>7</v>
      </c>
      <c r="T8" s="19">
        <f t="shared" si="7"/>
        <v>1.2658227848101266E-2</v>
      </c>
      <c r="U8" s="17">
        <v>127</v>
      </c>
      <c r="V8" s="17">
        <v>134</v>
      </c>
      <c r="W8" s="11">
        <f t="shared" si="8"/>
        <v>7</v>
      </c>
      <c r="X8" s="19">
        <f t="shared" si="9"/>
        <v>5.5118110236220472E-2</v>
      </c>
      <c r="Y8" s="17">
        <f t="shared" si="10"/>
        <v>2052</v>
      </c>
      <c r="Z8" s="17">
        <f t="shared" si="11"/>
        <v>2033</v>
      </c>
      <c r="AA8" s="11">
        <f t="shared" si="12"/>
        <v>-19</v>
      </c>
      <c r="AB8" s="18">
        <f t="shared" si="13"/>
        <v>-9.2592592592592587E-3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8</v>
      </c>
      <c r="F9" s="17">
        <v>9</v>
      </c>
      <c r="G9" s="11">
        <f t="shared" si="0"/>
        <v>1</v>
      </c>
      <c r="H9" s="19">
        <f t="shared" si="1"/>
        <v>0.125</v>
      </c>
      <c r="I9" s="17">
        <v>3</v>
      </c>
      <c r="J9" s="17">
        <v>3</v>
      </c>
      <c r="K9" s="11">
        <f t="shared" si="2"/>
        <v>0</v>
      </c>
      <c r="L9" s="19">
        <f t="shared" si="3"/>
        <v>0</v>
      </c>
      <c r="M9" s="17"/>
      <c r="N9" s="17"/>
      <c r="O9" s="11">
        <f t="shared" si="4"/>
        <v>0</v>
      </c>
      <c r="P9" s="19" t="e">
        <f t="shared" si="5"/>
        <v>#DIV/0!</v>
      </c>
      <c r="Q9" s="17">
        <v>4</v>
      </c>
      <c r="R9" s="17">
        <v>3</v>
      </c>
      <c r="S9" s="11">
        <f t="shared" si="6"/>
        <v>-1</v>
      </c>
      <c r="T9" s="19">
        <f t="shared" si="7"/>
        <v>-0.25</v>
      </c>
      <c r="U9" s="17"/>
      <c r="V9" s="17"/>
      <c r="W9" s="11">
        <f t="shared" si="8"/>
        <v>0</v>
      </c>
      <c r="X9" s="19" t="e">
        <f t="shared" si="9"/>
        <v>#DIV/0!</v>
      </c>
      <c r="Y9" s="17">
        <f t="shared" si="10"/>
        <v>15</v>
      </c>
      <c r="Z9" s="17">
        <f t="shared" si="11"/>
        <v>15</v>
      </c>
      <c r="AA9" s="11">
        <f t="shared" si="12"/>
        <v>0</v>
      </c>
      <c r="AB9" s="18">
        <f t="shared" si="13"/>
        <v>0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36</v>
      </c>
      <c r="F10" s="17">
        <v>35</v>
      </c>
      <c r="G10" s="11">
        <f t="shared" si="0"/>
        <v>-1</v>
      </c>
      <c r="H10" s="19">
        <f t="shared" si="1"/>
        <v>-2.7777777777777776E-2</v>
      </c>
      <c r="I10" s="17">
        <v>32</v>
      </c>
      <c r="J10" s="17">
        <v>31</v>
      </c>
      <c r="K10" s="11">
        <f t="shared" si="2"/>
        <v>-1</v>
      </c>
      <c r="L10" s="19">
        <f t="shared" si="3"/>
        <v>-3.125E-2</v>
      </c>
      <c r="M10" s="17">
        <v>3</v>
      </c>
      <c r="N10" s="17">
        <v>2</v>
      </c>
      <c r="O10" s="11">
        <f t="shared" si="4"/>
        <v>-1</v>
      </c>
      <c r="P10" s="19">
        <f t="shared" si="5"/>
        <v>-0.33333333333333331</v>
      </c>
      <c r="Q10" s="17">
        <v>27</v>
      </c>
      <c r="R10" s="17">
        <v>28</v>
      </c>
      <c r="S10" s="11">
        <f t="shared" si="6"/>
        <v>1</v>
      </c>
      <c r="T10" s="19">
        <f t="shared" si="7"/>
        <v>3.7037037037037035E-2</v>
      </c>
      <c r="U10" s="17">
        <v>7</v>
      </c>
      <c r="V10" s="17">
        <v>7</v>
      </c>
      <c r="W10" s="11">
        <f t="shared" si="8"/>
        <v>0</v>
      </c>
      <c r="X10" s="19">
        <f t="shared" si="9"/>
        <v>0</v>
      </c>
      <c r="Y10" s="17">
        <f t="shared" si="10"/>
        <v>105</v>
      </c>
      <c r="Z10" s="17">
        <f t="shared" si="11"/>
        <v>103</v>
      </c>
      <c r="AA10" s="11">
        <f t="shared" si="12"/>
        <v>-2</v>
      </c>
      <c r="AB10" s="18">
        <f t="shared" si="13"/>
        <v>-1.9047619047619049E-2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570</v>
      </c>
      <c r="F11" s="17">
        <v>558</v>
      </c>
      <c r="G11" s="11">
        <f t="shared" si="0"/>
        <v>-12</v>
      </c>
      <c r="H11" s="19">
        <f t="shared" si="1"/>
        <v>-2.1052631578947368E-2</v>
      </c>
      <c r="I11" s="17">
        <v>272</v>
      </c>
      <c r="J11" s="17">
        <v>284</v>
      </c>
      <c r="K11" s="11">
        <f t="shared" si="2"/>
        <v>12</v>
      </c>
      <c r="L11" s="19">
        <f t="shared" si="3"/>
        <v>4.4117647058823532E-2</v>
      </c>
      <c r="M11" s="17">
        <v>245</v>
      </c>
      <c r="N11" s="17">
        <v>226</v>
      </c>
      <c r="O11" s="11">
        <f t="shared" si="4"/>
        <v>-19</v>
      </c>
      <c r="P11" s="19">
        <f t="shared" si="5"/>
        <v>-7.7551020408163265E-2</v>
      </c>
      <c r="Q11" s="17">
        <v>570</v>
      </c>
      <c r="R11" s="17">
        <v>622</v>
      </c>
      <c r="S11" s="11">
        <f t="shared" si="6"/>
        <v>52</v>
      </c>
      <c r="T11" s="19">
        <f t="shared" si="7"/>
        <v>9.1228070175438603E-2</v>
      </c>
      <c r="U11" s="17">
        <v>403</v>
      </c>
      <c r="V11" s="17">
        <v>464</v>
      </c>
      <c r="W11" s="11">
        <f t="shared" si="8"/>
        <v>61</v>
      </c>
      <c r="X11" s="19">
        <f t="shared" si="9"/>
        <v>0.15136476426799009</v>
      </c>
      <c r="Y11" s="17">
        <f t="shared" si="10"/>
        <v>2060</v>
      </c>
      <c r="Z11" s="17">
        <f t="shared" si="11"/>
        <v>2154</v>
      </c>
      <c r="AA11" s="11">
        <f t="shared" si="12"/>
        <v>94</v>
      </c>
      <c r="AB11" s="18">
        <f t="shared" si="13"/>
        <v>4.5631067961165048E-2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1965</v>
      </c>
      <c r="F12" s="17">
        <v>1886</v>
      </c>
      <c r="G12" s="11">
        <f t="shared" si="0"/>
        <v>-79</v>
      </c>
      <c r="H12" s="19">
        <f t="shared" si="1"/>
        <v>-4.020356234096692E-2</v>
      </c>
      <c r="I12" s="17">
        <v>1179</v>
      </c>
      <c r="J12" s="17">
        <v>1144</v>
      </c>
      <c r="K12" s="11">
        <f t="shared" si="2"/>
        <v>-35</v>
      </c>
      <c r="L12" s="19">
        <f t="shared" si="3"/>
        <v>-2.9686174724342665E-2</v>
      </c>
      <c r="M12" s="17">
        <v>642</v>
      </c>
      <c r="N12" s="17">
        <v>571</v>
      </c>
      <c r="O12" s="11">
        <f t="shared" si="4"/>
        <v>-71</v>
      </c>
      <c r="P12" s="19">
        <f t="shared" si="5"/>
        <v>-0.11059190031152648</v>
      </c>
      <c r="Q12" s="17">
        <v>1682</v>
      </c>
      <c r="R12" s="17">
        <v>1717</v>
      </c>
      <c r="S12" s="11">
        <f t="shared" si="6"/>
        <v>35</v>
      </c>
      <c r="T12" s="19">
        <f t="shared" si="7"/>
        <v>2.0808561236623068E-2</v>
      </c>
      <c r="U12" s="17">
        <v>698</v>
      </c>
      <c r="V12" s="17">
        <v>717</v>
      </c>
      <c r="W12" s="11">
        <f t="shared" si="8"/>
        <v>19</v>
      </c>
      <c r="X12" s="19">
        <f t="shared" si="9"/>
        <v>2.7220630372492838E-2</v>
      </c>
      <c r="Y12" s="17">
        <f t="shared" si="10"/>
        <v>6166</v>
      </c>
      <c r="Z12" s="17">
        <f t="shared" si="11"/>
        <v>6035</v>
      </c>
      <c r="AA12" s="11">
        <f t="shared" si="12"/>
        <v>-131</v>
      </c>
      <c r="AB12" s="18">
        <f t="shared" si="13"/>
        <v>-2.124554005838469E-2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266</v>
      </c>
      <c r="F13" s="17">
        <v>259</v>
      </c>
      <c r="G13" s="11">
        <f t="shared" si="0"/>
        <v>-7</v>
      </c>
      <c r="H13" s="19">
        <f t="shared" si="1"/>
        <v>-2.6315789473684209E-2</v>
      </c>
      <c r="I13" s="17">
        <v>448</v>
      </c>
      <c r="J13" s="17">
        <v>430</v>
      </c>
      <c r="K13" s="11">
        <f t="shared" si="2"/>
        <v>-18</v>
      </c>
      <c r="L13" s="19">
        <f t="shared" si="3"/>
        <v>-4.0178571428571432E-2</v>
      </c>
      <c r="M13" s="17">
        <v>162</v>
      </c>
      <c r="N13" s="17">
        <v>125</v>
      </c>
      <c r="O13" s="11">
        <f t="shared" si="4"/>
        <v>-37</v>
      </c>
      <c r="P13" s="19">
        <f t="shared" si="5"/>
        <v>-0.22839506172839505</v>
      </c>
      <c r="Q13" s="17">
        <v>360</v>
      </c>
      <c r="R13" s="17">
        <v>387</v>
      </c>
      <c r="S13" s="11">
        <f t="shared" si="6"/>
        <v>27</v>
      </c>
      <c r="T13" s="19">
        <f t="shared" si="7"/>
        <v>7.4999999999999997E-2</v>
      </c>
      <c r="U13" s="17">
        <v>251</v>
      </c>
      <c r="V13" s="17">
        <v>262</v>
      </c>
      <c r="W13" s="11">
        <f t="shared" si="8"/>
        <v>11</v>
      </c>
      <c r="X13" s="19">
        <f t="shared" si="9"/>
        <v>4.3824701195219126E-2</v>
      </c>
      <c r="Y13" s="17">
        <f t="shared" si="10"/>
        <v>1487</v>
      </c>
      <c r="Z13" s="17">
        <f t="shared" si="11"/>
        <v>1463</v>
      </c>
      <c r="AA13" s="11">
        <f t="shared" si="12"/>
        <v>-24</v>
      </c>
      <c r="AB13" s="18">
        <f t="shared" si="13"/>
        <v>-1.613987895090787E-2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809</v>
      </c>
      <c r="F14" s="17">
        <v>791</v>
      </c>
      <c r="G14" s="11">
        <f t="shared" si="0"/>
        <v>-18</v>
      </c>
      <c r="H14" s="19">
        <f t="shared" si="1"/>
        <v>-2.2249690976514216E-2</v>
      </c>
      <c r="I14" s="17">
        <v>1445</v>
      </c>
      <c r="J14" s="17">
        <v>1401</v>
      </c>
      <c r="K14" s="11">
        <f t="shared" si="2"/>
        <v>-44</v>
      </c>
      <c r="L14" s="19">
        <f t="shared" si="3"/>
        <v>-3.0449826989619379E-2</v>
      </c>
      <c r="M14" s="17">
        <v>3541</v>
      </c>
      <c r="N14" s="17">
        <v>2665</v>
      </c>
      <c r="O14" s="11">
        <f t="shared" si="4"/>
        <v>-876</v>
      </c>
      <c r="P14" s="19">
        <f t="shared" si="5"/>
        <v>-0.24738774357526122</v>
      </c>
      <c r="Q14" s="17">
        <v>1119</v>
      </c>
      <c r="R14" s="17">
        <v>1155</v>
      </c>
      <c r="S14" s="11">
        <f t="shared" si="6"/>
        <v>36</v>
      </c>
      <c r="T14" s="19">
        <f t="shared" si="7"/>
        <v>3.2171581769436998E-2</v>
      </c>
      <c r="U14" s="17">
        <v>1469</v>
      </c>
      <c r="V14" s="17">
        <v>1484</v>
      </c>
      <c r="W14" s="11">
        <f t="shared" si="8"/>
        <v>15</v>
      </c>
      <c r="X14" s="19">
        <f t="shared" si="9"/>
        <v>1.0211027910142955E-2</v>
      </c>
      <c r="Y14" s="17">
        <f t="shared" si="10"/>
        <v>8383</v>
      </c>
      <c r="Z14" s="17">
        <f t="shared" si="11"/>
        <v>7496</v>
      </c>
      <c r="AA14" s="11">
        <f t="shared" si="12"/>
        <v>-887</v>
      </c>
      <c r="AB14" s="18">
        <f t="shared" si="13"/>
        <v>-0.10580937611833473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423</v>
      </c>
      <c r="F15" s="17">
        <v>425</v>
      </c>
      <c r="G15" s="11">
        <f t="shared" si="0"/>
        <v>2</v>
      </c>
      <c r="H15" s="19">
        <f t="shared" si="1"/>
        <v>4.7281323877068557E-3</v>
      </c>
      <c r="I15" s="17">
        <v>102</v>
      </c>
      <c r="J15" s="17">
        <v>99</v>
      </c>
      <c r="K15" s="11">
        <f t="shared" si="2"/>
        <v>-3</v>
      </c>
      <c r="L15" s="19">
        <f t="shared" si="3"/>
        <v>-2.9411764705882353E-2</v>
      </c>
      <c r="M15" s="17">
        <v>31</v>
      </c>
      <c r="N15" s="17">
        <v>24</v>
      </c>
      <c r="O15" s="11">
        <f t="shared" si="4"/>
        <v>-7</v>
      </c>
      <c r="P15" s="19">
        <f t="shared" si="5"/>
        <v>-0.22580645161290322</v>
      </c>
      <c r="Q15" s="17">
        <v>178</v>
      </c>
      <c r="R15" s="17">
        <v>172</v>
      </c>
      <c r="S15" s="11">
        <f t="shared" si="6"/>
        <v>-6</v>
      </c>
      <c r="T15" s="19">
        <f t="shared" si="7"/>
        <v>-3.3707865168539325E-2</v>
      </c>
      <c r="U15" s="17">
        <v>24</v>
      </c>
      <c r="V15" s="17">
        <v>24</v>
      </c>
      <c r="W15" s="11">
        <f t="shared" si="8"/>
        <v>0</v>
      </c>
      <c r="X15" s="19">
        <f t="shared" si="9"/>
        <v>0</v>
      </c>
      <c r="Y15" s="17">
        <f t="shared" si="10"/>
        <v>758</v>
      </c>
      <c r="Z15" s="17">
        <f t="shared" si="11"/>
        <v>744</v>
      </c>
      <c r="AA15" s="11">
        <f t="shared" si="12"/>
        <v>-14</v>
      </c>
      <c r="AB15" s="18">
        <f t="shared" si="13"/>
        <v>-1.8469656992084433E-2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687</v>
      </c>
      <c r="F16" s="17">
        <v>708</v>
      </c>
      <c r="G16" s="11">
        <f t="shared" si="0"/>
        <v>21</v>
      </c>
      <c r="H16" s="19">
        <f t="shared" si="1"/>
        <v>3.0567685589519649E-2</v>
      </c>
      <c r="I16" s="17">
        <v>208</v>
      </c>
      <c r="J16" s="17">
        <v>216</v>
      </c>
      <c r="K16" s="11">
        <f t="shared" si="2"/>
        <v>8</v>
      </c>
      <c r="L16" s="19">
        <f t="shared" si="3"/>
        <v>3.8461538461538464E-2</v>
      </c>
      <c r="M16" s="17">
        <v>51</v>
      </c>
      <c r="N16" s="17">
        <v>47</v>
      </c>
      <c r="O16" s="11">
        <f t="shared" si="4"/>
        <v>-4</v>
      </c>
      <c r="P16" s="19">
        <f t="shared" si="5"/>
        <v>-7.8431372549019607E-2</v>
      </c>
      <c r="Q16" s="17">
        <v>494</v>
      </c>
      <c r="R16" s="17">
        <v>517</v>
      </c>
      <c r="S16" s="11">
        <f t="shared" si="6"/>
        <v>23</v>
      </c>
      <c r="T16" s="19">
        <f t="shared" si="7"/>
        <v>4.6558704453441298E-2</v>
      </c>
      <c r="U16" s="17">
        <v>149</v>
      </c>
      <c r="V16" s="17">
        <v>155</v>
      </c>
      <c r="W16" s="11">
        <f t="shared" si="8"/>
        <v>6</v>
      </c>
      <c r="X16" s="19">
        <f t="shared" si="9"/>
        <v>4.0268456375838924E-2</v>
      </c>
      <c r="Y16" s="17">
        <f t="shared" si="10"/>
        <v>1589</v>
      </c>
      <c r="Z16" s="17">
        <f t="shared" si="11"/>
        <v>1643</v>
      </c>
      <c r="AA16" s="11">
        <f t="shared" si="12"/>
        <v>54</v>
      </c>
      <c r="AB16" s="18">
        <f t="shared" si="13"/>
        <v>3.3983637507866586E-2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65</v>
      </c>
      <c r="F17" s="17">
        <v>62</v>
      </c>
      <c r="G17" s="11">
        <f t="shared" si="0"/>
        <v>-3</v>
      </c>
      <c r="H17" s="19">
        <f t="shared" si="1"/>
        <v>-4.6153846153846156E-2</v>
      </c>
      <c r="I17" s="17">
        <v>56</v>
      </c>
      <c r="J17" s="17">
        <v>52</v>
      </c>
      <c r="K17" s="11">
        <f t="shared" si="2"/>
        <v>-4</v>
      </c>
      <c r="L17" s="19">
        <f t="shared" si="3"/>
        <v>-7.1428571428571425E-2</v>
      </c>
      <c r="M17" s="17">
        <v>60</v>
      </c>
      <c r="N17" s="17">
        <v>50</v>
      </c>
      <c r="O17" s="11">
        <f t="shared" si="4"/>
        <v>-10</v>
      </c>
      <c r="P17" s="19">
        <f t="shared" si="5"/>
        <v>-0.16666666666666666</v>
      </c>
      <c r="Q17" s="17">
        <v>94</v>
      </c>
      <c r="R17" s="17">
        <v>96</v>
      </c>
      <c r="S17" s="11">
        <f t="shared" si="6"/>
        <v>2</v>
      </c>
      <c r="T17" s="19">
        <f t="shared" si="7"/>
        <v>2.1276595744680851E-2</v>
      </c>
      <c r="U17" s="17">
        <v>36</v>
      </c>
      <c r="V17" s="17">
        <v>36</v>
      </c>
      <c r="W17" s="11">
        <f t="shared" si="8"/>
        <v>0</v>
      </c>
      <c r="X17" s="19">
        <f t="shared" si="9"/>
        <v>0</v>
      </c>
      <c r="Y17" s="17">
        <f t="shared" si="10"/>
        <v>311</v>
      </c>
      <c r="Z17" s="17">
        <f t="shared" si="11"/>
        <v>296</v>
      </c>
      <c r="AA17" s="11">
        <f t="shared" si="12"/>
        <v>-15</v>
      </c>
      <c r="AB17" s="18">
        <f t="shared" si="13"/>
        <v>-4.8231511254019289E-2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526</v>
      </c>
      <c r="F18" s="17">
        <v>502</v>
      </c>
      <c r="G18" s="11">
        <f t="shared" si="0"/>
        <v>-24</v>
      </c>
      <c r="H18" s="19">
        <f t="shared" si="1"/>
        <v>-4.5627376425855515E-2</v>
      </c>
      <c r="I18" s="17">
        <v>265</v>
      </c>
      <c r="J18" s="17">
        <v>256</v>
      </c>
      <c r="K18" s="11">
        <f t="shared" si="2"/>
        <v>-9</v>
      </c>
      <c r="L18" s="19">
        <f t="shared" si="3"/>
        <v>-3.3962264150943396E-2</v>
      </c>
      <c r="M18" s="17">
        <v>174</v>
      </c>
      <c r="N18" s="17">
        <v>181</v>
      </c>
      <c r="O18" s="11">
        <f t="shared" si="4"/>
        <v>7</v>
      </c>
      <c r="P18" s="19">
        <f t="shared" si="5"/>
        <v>4.0229885057471264E-2</v>
      </c>
      <c r="Q18" s="17">
        <v>315</v>
      </c>
      <c r="R18" s="17">
        <v>313</v>
      </c>
      <c r="S18" s="11">
        <f t="shared" si="6"/>
        <v>-2</v>
      </c>
      <c r="T18" s="19">
        <f t="shared" si="7"/>
        <v>-6.3492063492063492E-3</v>
      </c>
      <c r="U18" s="17">
        <v>246</v>
      </c>
      <c r="V18" s="17">
        <v>252</v>
      </c>
      <c r="W18" s="11">
        <f t="shared" si="8"/>
        <v>6</v>
      </c>
      <c r="X18" s="19">
        <f t="shared" si="9"/>
        <v>2.4390243902439025E-2</v>
      </c>
      <c r="Y18" s="17">
        <f t="shared" si="10"/>
        <v>1526</v>
      </c>
      <c r="Z18" s="17">
        <f t="shared" si="11"/>
        <v>1504</v>
      </c>
      <c r="AA18" s="11">
        <f t="shared" si="12"/>
        <v>-22</v>
      </c>
      <c r="AB18" s="18">
        <f t="shared" si="13"/>
        <v>-1.4416775884665793E-2</v>
      </c>
      <c r="AC18" s="1"/>
    </row>
    <row r="19" spans="2:29" ht="16.5" customHeight="1" x14ac:dyDescent="0.25">
      <c r="B19" s="35" t="s">
        <v>61</v>
      </c>
      <c r="C19" s="30" t="s">
        <v>57</v>
      </c>
      <c r="D19" s="20" t="s">
        <v>21</v>
      </c>
      <c r="E19" s="17">
        <v>241</v>
      </c>
      <c r="F19" s="17">
        <v>227</v>
      </c>
      <c r="G19" s="11">
        <f t="shared" si="0"/>
        <v>-14</v>
      </c>
      <c r="H19" s="19">
        <f t="shared" si="1"/>
        <v>-5.8091286307053944E-2</v>
      </c>
      <c r="I19" s="17">
        <v>97</v>
      </c>
      <c r="J19" s="17">
        <v>102</v>
      </c>
      <c r="K19" s="11">
        <f t="shared" si="2"/>
        <v>5</v>
      </c>
      <c r="L19" s="19">
        <f t="shared" si="3"/>
        <v>5.1546391752577317E-2</v>
      </c>
      <c r="M19" s="17">
        <v>33</v>
      </c>
      <c r="N19" s="17">
        <v>34</v>
      </c>
      <c r="O19" s="11">
        <f t="shared" si="4"/>
        <v>1</v>
      </c>
      <c r="P19" s="19">
        <f t="shared" si="5"/>
        <v>3.0303030303030304E-2</v>
      </c>
      <c r="Q19" s="17">
        <v>180</v>
      </c>
      <c r="R19" s="17">
        <v>181</v>
      </c>
      <c r="S19" s="11">
        <f t="shared" si="6"/>
        <v>1</v>
      </c>
      <c r="T19" s="19">
        <f t="shared" si="7"/>
        <v>5.5555555555555558E-3</v>
      </c>
      <c r="U19" s="17">
        <v>65</v>
      </c>
      <c r="V19" s="17">
        <v>65</v>
      </c>
      <c r="W19" s="11">
        <f t="shared" si="8"/>
        <v>0</v>
      </c>
      <c r="X19" s="19">
        <f t="shared" si="9"/>
        <v>0</v>
      </c>
      <c r="Y19" s="17">
        <f t="shared" si="10"/>
        <v>616</v>
      </c>
      <c r="Z19" s="17">
        <f t="shared" si="11"/>
        <v>609</v>
      </c>
      <c r="AA19" s="11">
        <f t="shared" si="12"/>
        <v>-7</v>
      </c>
      <c r="AB19" s="18">
        <f t="shared" si="13"/>
        <v>-1.1363636363636364E-2</v>
      </c>
    </row>
    <row r="20" spans="2:29" s="10" customFormat="1" ht="16.5" customHeight="1" x14ac:dyDescent="0.2">
      <c r="B20" s="36"/>
      <c r="C20" s="45"/>
      <c r="D20" s="20" t="s">
        <v>22</v>
      </c>
      <c r="E20" s="17">
        <v>2054</v>
      </c>
      <c r="F20" s="17">
        <v>1960</v>
      </c>
      <c r="G20" s="11">
        <f t="shared" si="0"/>
        <v>-94</v>
      </c>
      <c r="H20" s="19">
        <f t="shared" si="1"/>
        <v>-4.5764362220058426E-2</v>
      </c>
      <c r="I20" s="17">
        <v>989</v>
      </c>
      <c r="J20" s="17">
        <v>984</v>
      </c>
      <c r="K20" s="11">
        <f t="shared" si="2"/>
        <v>-5</v>
      </c>
      <c r="L20" s="19">
        <f t="shared" si="3"/>
        <v>-5.0556117290192111E-3</v>
      </c>
      <c r="M20" s="17">
        <v>600</v>
      </c>
      <c r="N20" s="17">
        <v>488</v>
      </c>
      <c r="O20" s="11">
        <f t="shared" si="4"/>
        <v>-112</v>
      </c>
      <c r="P20" s="19">
        <f t="shared" si="5"/>
        <v>-0.18666666666666668</v>
      </c>
      <c r="Q20" s="17">
        <v>1470</v>
      </c>
      <c r="R20" s="17">
        <v>1530</v>
      </c>
      <c r="S20" s="11">
        <f t="shared" si="6"/>
        <v>60</v>
      </c>
      <c r="T20" s="19">
        <f t="shared" si="7"/>
        <v>4.0816326530612242E-2</v>
      </c>
      <c r="U20" s="17">
        <v>641</v>
      </c>
      <c r="V20" s="17">
        <v>683</v>
      </c>
      <c r="W20" s="11">
        <f t="shared" si="8"/>
        <v>42</v>
      </c>
      <c r="X20" s="19">
        <f t="shared" si="9"/>
        <v>6.5522620904836196E-2</v>
      </c>
      <c r="Y20" s="17">
        <f t="shared" si="10"/>
        <v>5754</v>
      </c>
      <c r="Z20" s="17">
        <f t="shared" si="11"/>
        <v>5645</v>
      </c>
      <c r="AA20" s="11">
        <f t="shared" si="12"/>
        <v>-109</v>
      </c>
      <c r="AB20" s="18">
        <f t="shared" si="13"/>
        <v>-1.894334376086201E-2</v>
      </c>
      <c r="AC20" s="27"/>
    </row>
    <row r="21" spans="2:29" ht="16.5" customHeight="1" x14ac:dyDescent="0.2">
      <c r="B21" s="36"/>
      <c r="C21" s="45"/>
      <c r="D21" s="22" t="s">
        <v>7</v>
      </c>
      <c r="E21" s="56">
        <v>798</v>
      </c>
      <c r="F21" s="55">
        <v>812</v>
      </c>
      <c r="G21" s="57">
        <f t="shared" si="0"/>
        <v>14</v>
      </c>
      <c r="H21" s="58">
        <f t="shared" si="1"/>
        <v>1.7543859649122806E-2</v>
      </c>
      <c r="I21" s="56">
        <v>373</v>
      </c>
      <c r="J21" s="55">
        <v>389</v>
      </c>
      <c r="K21" s="57">
        <f t="shared" si="2"/>
        <v>16</v>
      </c>
      <c r="L21" s="58">
        <f t="shared" si="3"/>
        <v>4.2895442359249331E-2</v>
      </c>
      <c r="M21" s="56">
        <v>86</v>
      </c>
      <c r="N21" s="55">
        <v>83</v>
      </c>
      <c r="O21" s="57">
        <f t="shared" si="4"/>
        <v>-3</v>
      </c>
      <c r="P21" s="58">
        <f t="shared" si="5"/>
        <v>-3.4883720930232558E-2</v>
      </c>
      <c r="Q21" s="56">
        <v>567</v>
      </c>
      <c r="R21" s="55">
        <v>565</v>
      </c>
      <c r="S21" s="57">
        <f t="shared" si="6"/>
        <v>-2</v>
      </c>
      <c r="T21" s="58">
        <f t="shared" si="7"/>
        <v>-3.5273368606701938E-3</v>
      </c>
      <c r="U21" s="56">
        <v>469</v>
      </c>
      <c r="V21" s="55">
        <v>493</v>
      </c>
      <c r="W21" s="11">
        <f t="shared" si="8"/>
        <v>24</v>
      </c>
      <c r="X21" s="19">
        <f t="shared" si="9"/>
        <v>5.1172707889125799E-2</v>
      </c>
      <c r="Y21" s="17">
        <f t="shared" si="10"/>
        <v>2293</v>
      </c>
      <c r="Z21" s="17">
        <f t="shared" si="11"/>
        <v>2342</v>
      </c>
      <c r="AA21" s="11">
        <f t="shared" si="12"/>
        <v>49</v>
      </c>
      <c r="AB21" s="18">
        <f t="shared" si="13"/>
        <v>2.136938508504143E-2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9326</v>
      </c>
      <c r="F22" s="40">
        <f>SUM(F6:F21)</f>
        <v>9093</v>
      </c>
      <c r="G22" s="43">
        <f t="shared" si="0"/>
        <v>-233</v>
      </c>
      <c r="H22" s="44">
        <f t="shared" si="1"/>
        <v>-2.4983915933948102E-2</v>
      </c>
      <c r="I22" s="40">
        <f>SUM(I6:I21)</f>
        <v>5911</v>
      </c>
      <c r="J22" s="40">
        <f>SUM(J6:J21)</f>
        <v>5814</v>
      </c>
      <c r="K22" s="40">
        <f t="shared" ref="K22" si="14">J22-I22</f>
        <v>-97</v>
      </c>
      <c r="L22" s="41">
        <f t="shared" ref="L22" si="15">K22/I22</f>
        <v>-1.6410082896295045E-2</v>
      </c>
      <c r="M22" s="40">
        <f>SUM(M6:M21)</f>
        <v>5827</v>
      </c>
      <c r="N22" s="40">
        <f>SUM(N6:N21)</f>
        <v>4686</v>
      </c>
      <c r="O22" s="40">
        <f t="shared" ref="O22" si="16">N22-M22</f>
        <v>-1141</v>
      </c>
      <c r="P22" s="41">
        <f t="shared" ref="P22" si="17">O22/M22</f>
        <v>-0.1958125965333791</v>
      </c>
      <c r="Q22" s="40">
        <f>SUM(Q6:Q21)</f>
        <v>7707</v>
      </c>
      <c r="R22" s="40">
        <f>SUM(R6:R21)</f>
        <v>7932</v>
      </c>
      <c r="S22" s="40">
        <f t="shared" ref="S22" si="18">R22-Q22</f>
        <v>225</v>
      </c>
      <c r="T22" s="41">
        <f t="shared" ref="T22" si="19">S22/Q22</f>
        <v>2.9194239003503309E-2</v>
      </c>
      <c r="U22" s="47">
        <f>SUM(U6:U21)</f>
        <v>4611</v>
      </c>
      <c r="V22" s="40">
        <f>SUM(V6:V21)</f>
        <v>4808</v>
      </c>
      <c r="W22" s="40">
        <f t="shared" si="8"/>
        <v>197</v>
      </c>
      <c r="X22" s="41">
        <f t="shared" ref="X22" si="20">W22/U22</f>
        <v>4.2723921058338755E-2</v>
      </c>
      <c r="Y22" s="40">
        <f>SUM(Y6:Y21)</f>
        <v>33382</v>
      </c>
      <c r="Z22" s="40">
        <f>SUM(Z6:Z21)</f>
        <v>32333</v>
      </c>
      <c r="AA22" s="40">
        <f t="shared" ref="AA22" si="21">Z22-Y22</f>
        <v>-1049</v>
      </c>
      <c r="AB22" s="42">
        <f t="shared" ref="AB22" si="22">AA22/Y22</f>
        <v>-3.1424120783655862E-2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59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2021-02-22T10:10:24Z</cp:lastPrinted>
  <dcterms:created xsi:type="dcterms:W3CDTF">2003-11-04T06:27:00Z</dcterms:created>
  <dcterms:modified xsi:type="dcterms:W3CDTF">2021-02-22T10:10:26Z</dcterms:modified>
</cp:coreProperties>
</file>